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B:\PundB\01_Gremien\03_Ausschüsse\A-Wettbewerb und Vergabe\02_Sonstige Themen des Ausschusses\05_Aufträge aus dem Ausschuss\Musterdokumente\Muster für Vergabeverfahren\"/>
    </mc:Choice>
  </mc:AlternateContent>
  <xr:revisionPtr revIDLastSave="0" documentId="13_ncr:1_{4216534B-5262-433E-A7F3-0EFC70F3FB8B}" xr6:coauthVersionLast="47" xr6:coauthVersionMax="47" xr10:uidLastSave="{00000000-0000-0000-0000-000000000000}"/>
  <bookViews>
    <workbookView xWindow="-28920" yWindow="-120" windowWidth="29040" windowHeight="15840" xr2:uid="{00000000-000D-0000-FFFF-FFFF00000000}"/>
  </bookViews>
  <sheets>
    <sheet name="Einführung" sheetId="2" r:id="rId1"/>
    <sheet name="Objektplanung Gebäude §34 HOAI" sheetId="3" r:id="rId2"/>
  </sheets>
  <definedNames>
    <definedName name="_xlnm.Print_Area" localSheetId="0">Einführung!$A$1:$C$5</definedName>
    <definedName name="_xlnm.Print_Area" localSheetId="1">'Objektplanung Gebäude §34 HOAI'!$A$1:$C$84</definedName>
    <definedName name="_xlnm.Print_Titles" localSheetId="1">'Objektplanung Gebäude §34 HOAI'!$1:$10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9" i="3" l="1"/>
  <c r="B67" i="3"/>
  <c r="B78" i="3" s="1"/>
  <c r="C39" i="3"/>
  <c r="B39" i="3"/>
  <c r="B18" i="3"/>
  <c r="B17" i="3"/>
  <c r="F22" i="3" s="1"/>
  <c r="B13" i="3"/>
  <c r="B43" i="3" l="1"/>
  <c r="B46" i="3" s="1"/>
  <c r="B77" i="3" s="1"/>
  <c r="B80" i="3" s="1"/>
  <c r="F23" i="3"/>
  <c r="B81" i="3" l="1"/>
  <c r="B82" i="3" s="1"/>
  <c r="B21" i="3"/>
  <c r="B83" i="3" l="1"/>
  <c r="B84" i="3" s="1"/>
</calcChain>
</file>

<file path=xl/sharedStrings.xml><?xml version="1.0" encoding="utf-8"?>
<sst xmlns="http://schemas.openxmlformats.org/spreadsheetml/2006/main" count="114" uniqueCount="76">
  <si>
    <t>Kosten für Bauwerk - Baukonstruktion (KG 300)</t>
  </si>
  <si>
    <t>Kosten für Bauwerk - Technische Anlagen (KG 400)</t>
  </si>
  <si>
    <t>Mio. Euro (brutto)</t>
  </si>
  <si>
    <t>Mio. Euro (netto)</t>
  </si>
  <si>
    <t>Objektplanung Gebäude und Innenräume gemäß § 33 HOAI</t>
  </si>
  <si>
    <t>vollständig anrechenbar (25 % von KG 300):</t>
  </si>
  <si>
    <t>zur Hälfte anrechenbar (Rest von KG 400):</t>
  </si>
  <si>
    <t>Nebenrechnung § 33 HOAI (zu KG 400)</t>
  </si>
  <si>
    <t>Euro</t>
  </si>
  <si>
    <t>Euro (netto)</t>
  </si>
  <si>
    <t>Komplexität (Honorarzone)</t>
  </si>
  <si>
    <t>Gesamthonorar (Mittelsatz)</t>
  </si>
  <si>
    <t>IV</t>
  </si>
  <si>
    <t>BGF für Bauwerk</t>
  </si>
  <si>
    <t>m²</t>
  </si>
  <si>
    <t>Kostenkennwert Bauwerk</t>
  </si>
  <si>
    <t>€/m² BGF (brutto)</t>
  </si>
  <si>
    <t>Euro (brutto)</t>
  </si>
  <si>
    <t>Anlage zu Praxishinweis 77</t>
  </si>
  <si>
    <t>Honorarformblätter für die Vergabe von Planungsleistungen</t>
  </si>
  <si>
    <t>Anrechenbare Kosten (vorläufig)</t>
  </si>
  <si>
    <t>Grundlagen (vorläufige Aufstellung)</t>
  </si>
  <si>
    <t>Alle grün hinterlegten Felder sind durch den Bieter auszufüllen.</t>
  </si>
  <si>
    <t>Alle nicht farbig hinterlegten Felder berechnen sich automatisch.</t>
  </si>
  <si>
    <t>Alle gelb hinterlegten Felder durch die Auftraggeberschaft auszufüllen.</t>
  </si>
  <si>
    <t>Honorarsatz (z.B. Basissatz, Mittelsatz, Höchstsatz)</t>
  </si>
  <si>
    <t>Mittelsatz</t>
  </si>
  <si>
    <t>Aufteilung auf Leistungsphasen</t>
  </si>
  <si>
    <t>Objektplanung Gebäude und Innenräume nach § 34 HOAI</t>
  </si>
  <si>
    <t>Honorarberechnung nach § 34 HOAI</t>
  </si>
  <si>
    <t>Leistungsphase 1 - Grundlagenermittlung</t>
  </si>
  <si>
    <t>Leistungsphase 2 - Vorplanung</t>
  </si>
  <si>
    <t>Leistungsphase 3 - Entwurfsplanung</t>
  </si>
  <si>
    <t>Leistungsphase 4 - Genehmigungsplanung</t>
  </si>
  <si>
    <t>Leistungsphase 5 - Ausführungsplanung</t>
  </si>
  <si>
    <t>Leistungsphase 6 - Vorbereitung der Vergabe</t>
  </si>
  <si>
    <t>Leistungsphase 7 - Mitwirkung bei der Vergabe</t>
  </si>
  <si>
    <t>Leistungsphase 8</t>
  </si>
  <si>
    <t>Leistungsphase 8 - Objektüberwachung</t>
  </si>
  <si>
    <t>Leistungsphase 9 - Objektbetreuung</t>
  </si>
  <si>
    <t>Bieter-%-Sätze</t>
  </si>
  <si>
    <t>HOAI-%-Sätze</t>
  </si>
  <si>
    <t>Summe Grundleistungen</t>
  </si>
  <si>
    <t>Grundleistungen</t>
  </si>
  <si>
    <r>
      <rPr>
        <b/>
        <sz val="10"/>
        <color theme="1"/>
        <rFont val="Arial"/>
        <family val="2"/>
      </rPr>
      <t xml:space="preserve">Hinweis: </t>
    </r>
    <r>
      <rPr>
        <sz val="10"/>
        <color theme="1"/>
        <rFont val="Arial"/>
        <family val="2"/>
      </rPr>
      <t>Wenn der Bietende die %-Sätze reduziert, muss begründet werden, warum einzelne Leistungen der jeweiligen Leistungsphase nicht notwendig sind. Eine Reduktion ist nur im Rahmen der Abgabe eines indikativen Angebots zulässig. Sofern ein verbindliches Angebot gefordert ist, sind die %-Sätze der auftraggebenden Stelle verbindlich. Sofern die Auftraggeberschaft die %-Sätze reduziert hat, sind die Erklärungen hierzu in den Vergabeunterlagen zu finden.</t>
    </r>
  </si>
  <si>
    <t>Leistungsphase 1</t>
  </si>
  <si>
    <t>Leistungsphase 2</t>
  </si>
  <si>
    <t>Leistungsphase 3</t>
  </si>
  <si>
    <t>Leistungsphase 4</t>
  </si>
  <si>
    <t>Leistungsphase 5</t>
  </si>
  <si>
    <t>Leistungsphase 7</t>
  </si>
  <si>
    <t>Leistungsphase 9</t>
  </si>
  <si>
    <t>Leistungsphase 6</t>
  </si>
  <si>
    <t>Summe Besondere Leistungen</t>
  </si>
  <si>
    <t>- hier Besondere Leistung eintragen, ggf. weitere Zeilen hinzufügen; ggf. Hinweis hinzufügen, ob Angebot je Variante, Nachweis oder Angebot</t>
  </si>
  <si>
    <t>Besondere Leistungen (optional)</t>
  </si>
  <si>
    <t>Zusammenfassung</t>
  </si>
  <si>
    <t>Grundleistungen (Grundhonorar x Bieter-%-Satz)</t>
  </si>
  <si>
    <t>Zuschlag für Umbauten und Modernisierungen</t>
  </si>
  <si>
    <t>Zu- oder Abschlag auf das HOAI-Honorar</t>
  </si>
  <si>
    <t>Summe Honorar für Grundleistungen</t>
  </si>
  <si>
    <t>Honorar für Besondere Leistungen</t>
  </si>
  <si>
    <t>Honorar für Grundleistungen</t>
  </si>
  <si>
    <t>Stundensätze für zusätzliche Leistungen</t>
  </si>
  <si>
    <t>Projektleiter*in / stellv. Projektleiter*in</t>
  </si>
  <si>
    <t>Architekt*in / Ingenieur*in</t>
  </si>
  <si>
    <t>weitere Projektmitarbeiter (z.B. Hilfskräfte, Assistenz)</t>
  </si>
  <si>
    <t>Honorar für Zusätzliche Leistungen (je 50 Stunden)</t>
  </si>
  <si>
    <t>Nebenkosten</t>
  </si>
  <si>
    <t>Summe (netto)</t>
  </si>
  <si>
    <t>Mehrwertsteuer</t>
  </si>
  <si>
    <t>Zwischensumme (netto, ohne Nebenkosten)</t>
  </si>
  <si>
    <t>Gesamthonorar (brutto) - wertungsrelevant</t>
  </si>
  <si>
    <t>Bietername (bitte hier eintragen)</t>
  </si>
  <si>
    <t>(Name des Bieters / der Bieterin)</t>
  </si>
  <si>
    <r>
      <rPr>
        <b/>
        <sz val="16"/>
        <color theme="8"/>
        <rFont val="Arial"/>
        <family val="2"/>
      </rPr>
      <t xml:space="preserve">Einführung
</t>
    </r>
    <r>
      <rPr>
        <sz val="11"/>
        <color theme="1"/>
        <rFont val="Arial"/>
        <family val="2"/>
      </rPr>
      <t xml:space="preserve">
Die nachfolgenden Honorarformblätter sollen die einheitliche und einfache Ausschreibung von Planungsleistungen unterstützen. Die Berechnung setzt die Empfehlungen der AKNW zur Gestaltung von Vergabeverfahren um und ermöglicht bei Nutzung eine faire Gestaltung von Vergabeverfahren.
Es werden beispielhaft Formblätter für die HOAI-Planungsleistungen der Objektplanung Gebäude und Innenräume zur Verfügung gestellt, welche für andere Leistungsbilder angepasst werden können.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</si>
</sst>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0"/>
      <color theme="1"/>
      <name val="Arial"/>
      <family val="2"/>
    </font>
    <font>
      <b/>
      <sz val="10"/>
      <color theme="1"/>
      <name val="Arial"/>
      <family val="2"/>
    </font>
    <font>
      <b/>
      <sz val="11"/>
      <color theme="8"/>
      <name val="Arial"/>
      <family val="2"/>
    </font>
    <font>
      <sz val="11"/>
      <color theme="1"/>
      <name val="Arial"/>
      <family val="2"/>
    </font>
    <font>
      <b/>
      <sz val="16"/>
      <color theme="8"/>
      <name val="Arial"/>
      <family val="2"/>
    </font>
    <font>
      <b/>
      <sz val="24"/>
      <color theme="8"/>
      <name val="Arial"/>
      <family val="2"/>
    </font>
    <font>
      <b/>
      <sz val="14"/>
      <color theme="8"/>
      <name val="Arial"/>
      <family val="2"/>
    </font>
    <font>
      <sz val="11"/>
      <color theme="1"/>
      <name val="Calibri"/>
      <family val="2"/>
      <scheme val="minor"/>
    </font>
    <font>
      <b/>
      <sz val="11"/>
      <color theme="1"/>
      <name val="Arial"/>
      <family val="2"/>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1">
    <border>
      <left/>
      <right/>
      <top/>
      <bottom/>
      <diagonal/>
    </border>
  </borders>
  <cellStyleXfs count="2">
    <xf numFmtId="0" fontId="0" fillId="0" borderId="0"/>
    <xf numFmtId="9" fontId="8" fillId="0" borderId="0" applyFont="0" applyFill="0" applyBorder="0" applyAlignment="0" applyProtection="0"/>
  </cellStyleXfs>
  <cellXfs count="30">
    <xf numFmtId="0" fontId="0" fillId="0" borderId="0" xfId="0"/>
    <xf numFmtId="0" fontId="1" fillId="0" borderId="0" xfId="0" applyFont="1"/>
    <xf numFmtId="0" fontId="6" fillId="0" borderId="0" xfId="0" applyFont="1" applyAlignment="1">
      <alignment horizontal="left" vertical="top" wrapText="1"/>
    </xf>
    <xf numFmtId="0" fontId="7" fillId="0" borderId="0" xfId="0" applyFont="1" applyAlignment="1">
      <alignment horizontal="left" vertical="top" wrapText="1"/>
    </xf>
    <xf numFmtId="0" fontId="1" fillId="0" borderId="0" xfId="0" applyFont="1" applyAlignment="1">
      <alignment horizontal="left" vertical="center" wrapText="1"/>
    </xf>
    <xf numFmtId="0" fontId="1" fillId="0" borderId="0" xfId="0" applyFont="1" applyAlignment="1">
      <alignment vertical="center"/>
    </xf>
    <xf numFmtId="0" fontId="1" fillId="2" borderId="0" xfId="0" applyFont="1" applyFill="1" applyAlignment="1">
      <alignment vertical="center"/>
    </xf>
    <xf numFmtId="0" fontId="1" fillId="3" borderId="0" xfId="0" applyFont="1" applyFill="1" applyAlignment="1">
      <alignment vertical="center"/>
    </xf>
    <xf numFmtId="0" fontId="3" fillId="0" borderId="0" xfId="0" applyFont="1" applyAlignment="1">
      <alignment vertical="center"/>
    </xf>
    <xf numFmtId="4" fontId="1" fillId="2" borderId="0" xfId="0" applyNumberFormat="1" applyFont="1" applyFill="1" applyAlignment="1">
      <alignment vertical="center"/>
    </xf>
    <xf numFmtId="4" fontId="1" fillId="0" borderId="0" xfId="0" applyNumberFormat="1" applyFont="1" applyAlignment="1">
      <alignment vertical="center"/>
    </xf>
    <xf numFmtId="0" fontId="2" fillId="0" borderId="0" xfId="0" applyFont="1" applyAlignment="1">
      <alignment vertical="center"/>
    </xf>
    <xf numFmtId="0" fontId="1" fillId="2" borderId="0" xfId="0" applyFont="1" applyFill="1" applyAlignment="1">
      <alignment horizontal="right" vertical="center"/>
    </xf>
    <xf numFmtId="0" fontId="1" fillId="3" borderId="0" xfId="0" applyFont="1" applyFill="1" applyAlignment="1">
      <alignment horizontal="right" vertical="center"/>
    </xf>
    <xf numFmtId="4" fontId="1" fillId="3" borderId="0" xfId="0" applyNumberFormat="1" applyFont="1" applyFill="1" applyAlignment="1">
      <alignment vertical="center"/>
    </xf>
    <xf numFmtId="0" fontId="1" fillId="0" borderId="0" xfId="0" applyFont="1" applyAlignment="1">
      <alignment horizontal="center" vertical="center"/>
    </xf>
    <xf numFmtId="4" fontId="2" fillId="0" borderId="0" xfId="0" applyNumberFormat="1" applyFont="1" applyAlignment="1">
      <alignment vertical="center"/>
    </xf>
    <xf numFmtId="164" fontId="1" fillId="2" borderId="0" xfId="1" applyNumberFormat="1" applyFont="1" applyFill="1" applyAlignment="1">
      <alignment horizontal="center" vertical="center"/>
    </xf>
    <xf numFmtId="164" fontId="2" fillId="0" borderId="0" xfId="1" applyNumberFormat="1" applyFont="1" applyFill="1" applyAlignment="1">
      <alignment horizontal="center" vertical="center"/>
    </xf>
    <xf numFmtId="9" fontId="1" fillId="3" borderId="0" xfId="1" applyFont="1" applyFill="1" applyAlignment="1">
      <alignment vertical="center"/>
    </xf>
    <xf numFmtId="164" fontId="1" fillId="3" borderId="0" xfId="1" applyNumberFormat="1" applyFont="1" applyFill="1" applyAlignment="1">
      <alignment horizontal="center" vertical="center"/>
    </xf>
    <xf numFmtId="0" fontId="1" fillId="2" borderId="0" xfId="0" quotePrefix="1" applyFont="1" applyFill="1" applyAlignment="1">
      <alignment vertical="center" wrapText="1"/>
    </xf>
    <xf numFmtId="0" fontId="9" fillId="0" borderId="0" xfId="0" applyFont="1" applyAlignment="1">
      <alignment vertical="center"/>
    </xf>
    <xf numFmtId="4" fontId="9" fillId="0" borderId="0" xfId="0" applyNumberFormat="1" applyFont="1" applyAlignment="1">
      <alignment vertical="center"/>
    </xf>
    <xf numFmtId="0" fontId="2" fillId="3" borderId="0" xfId="0" applyFont="1" applyFill="1" applyAlignment="1">
      <alignment vertical="center"/>
    </xf>
    <xf numFmtId="0" fontId="6" fillId="0" borderId="0" xfId="0" applyFont="1" applyAlignment="1">
      <alignment horizontal="left" vertical="top" wrapText="1"/>
    </xf>
    <xf numFmtId="0" fontId="4" fillId="0" borderId="0" xfId="0" applyFont="1" applyAlignment="1">
      <alignment horizontal="left" vertical="top"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1" fillId="0" borderId="0" xfId="0" applyFont="1" applyAlignment="1">
      <alignment horizontal="left" vertical="center" wrapText="1"/>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C149F-9B8A-43CA-9959-4AC4DB0E59E1}">
  <dimension ref="A1:C5"/>
  <sheetViews>
    <sheetView tabSelected="1" view="pageLayout" zoomScaleNormal="100" workbookViewId="0">
      <selection sqref="A1:C1"/>
    </sheetView>
  </sheetViews>
  <sheetFormatPr baseColWidth="10" defaultColWidth="9" defaultRowHeight="12.75" x14ac:dyDescent="0.35"/>
  <cols>
    <col min="1" max="1" width="53.1328125" style="1" bestFit="1" customWidth="1"/>
    <col min="2" max="2" width="12.265625" style="1" bestFit="1" customWidth="1"/>
    <col min="3" max="3" width="15.59765625" style="1" bestFit="1" customWidth="1"/>
    <col min="4" max="4" width="9" style="1"/>
    <col min="5" max="5" width="36.73046875" style="1" bestFit="1" customWidth="1"/>
    <col min="6" max="6" width="9" style="1"/>
    <col min="7" max="7" width="14.265625" style="1" bestFit="1" customWidth="1"/>
    <col min="8" max="16384" width="9" style="1"/>
  </cols>
  <sheetData>
    <row r="1" spans="1:3" ht="59.25" customHeight="1" x14ac:dyDescent="0.35">
      <c r="A1" s="25" t="s">
        <v>19</v>
      </c>
      <c r="B1" s="25"/>
      <c r="C1" s="25"/>
    </row>
    <row r="3" spans="1:3" ht="30" x14ac:dyDescent="0.35">
      <c r="A3" s="3" t="s">
        <v>18</v>
      </c>
      <c r="B3" s="2"/>
      <c r="C3" s="2"/>
    </row>
    <row r="5" spans="1:3" ht="173.25" customHeight="1" x14ac:dyDescent="0.35">
      <c r="A5" s="26" t="s">
        <v>75</v>
      </c>
      <c r="B5" s="26"/>
      <c r="C5" s="26"/>
    </row>
  </sheetData>
  <mergeCells count="2">
    <mergeCell ref="A1:C1"/>
    <mergeCell ref="A5:C5"/>
  </mergeCells>
  <pageMargins left="0.7" right="0.7" top="1.2083333333333333" bottom="0.75" header="0.3" footer="0.3"/>
  <pageSetup paperSize="9" orientation="portrait" r:id="rId1"/>
  <headerFooter>
    <oddHeader>&amp;R&amp;G</oddHeader>
    <oddFooter>&amp;L&amp;"Arial,Standard"&amp;8Stand: &amp;D&amp;R&amp;"Arial,Standard"&amp;8Seite &amp;P/&amp;N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5A44A-6F0C-40BE-8796-0FAEC0E2B0EF}">
  <sheetPr>
    <pageSetUpPr fitToPage="1"/>
  </sheetPr>
  <dimension ref="A1:G88"/>
  <sheetViews>
    <sheetView view="pageLayout" zoomScaleNormal="100" zoomScaleSheetLayoutView="100" workbookViewId="0">
      <selection activeCell="E6" sqref="E6"/>
    </sheetView>
  </sheetViews>
  <sheetFormatPr baseColWidth="10" defaultColWidth="9" defaultRowHeight="12.75" x14ac:dyDescent="0.45"/>
  <cols>
    <col min="1" max="1" width="53.1328125" style="5" bestFit="1" customWidth="1"/>
    <col min="2" max="2" width="12.265625" style="5" bestFit="1" customWidth="1"/>
    <col min="3" max="3" width="15.59765625" style="5" bestFit="1" customWidth="1"/>
    <col min="4" max="4" width="9" style="5"/>
    <col min="5" max="5" width="36.73046875" style="5" bestFit="1" customWidth="1"/>
    <col min="6" max="6" width="9" style="5"/>
    <col min="7" max="7" width="14.265625" style="5" bestFit="1" customWidth="1"/>
    <col min="8" max="16384" width="9" style="5"/>
  </cols>
  <sheetData>
    <row r="1" spans="1:3" ht="59.25" customHeight="1" x14ac:dyDescent="0.45">
      <c r="A1" s="27" t="s">
        <v>19</v>
      </c>
      <c r="B1" s="27"/>
      <c r="C1" s="27"/>
    </row>
    <row r="3" spans="1:3" ht="17.649999999999999" x14ac:dyDescent="0.45">
      <c r="A3" s="28" t="s">
        <v>28</v>
      </c>
      <c r="B3" s="28"/>
      <c r="C3" s="28"/>
    </row>
    <row r="5" spans="1:3" x14ac:dyDescent="0.45">
      <c r="A5" s="6" t="s">
        <v>24</v>
      </c>
      <c r="B5" s="6"/>
      <c r="C5" s="6"/>
    </row>
    <row r="6" spans="1:3" x14ac:dyDescent="0.45">
      <c r="A6" s="7" t="s">
        <v>22</v>
      </c>
      <c r="B6" s="7"/>
      <c r="C6" s="7"/>
    </row>
    <row r="7" spans="1:3" x14ac:dyDescent="0.45">
      <c r="A7" s="5" t="s">
        <v>23</v>
      </c>
    </row>
    <row r="9" spans="1:3" ht="13.15" x14ac:dyDescent="0.45">
      <c r="A9" s="24" t="s">
        <v>73</v>
      </c>
      <c r="B9" s="5" t="s">
        <v>74</v>
      </c>
    </row>
    <row r="11" spans="1:3" ht="13.9" x14ac:dyDescent="0.45">
      <c r="A11" s="8" t="s">
        <v>21</v>
      </c>
    </row>
    <row r="12" spans="1:3" x14ac:dyDescent="0.45">
      <c r="A12" s="5" t="s">
        <v>13</v>
      </c>
      <c r="B12" s="6">
        <v>1</v>
      </c>
      <c r="C12" s="5" t="s">
        <v>14</v>
      </c>
    </row>
    <row r="13" spans="1:3" x14ac:dyDescent="0.45">
      <c r="A13" s="5" t="s">
        <v>15</v>
      </c>
      <c r="B13" s="5">
        <f>(B15+B16)/B12</f>
        <v>2</v>
      </c>
      <c r="C13" s="5" t="s">
        <v>16</v>
      </c>
    </row>
    <row r="15" spans="1:3" x14ac:dyDescent="0.45">
      <c r="A15" s="5" t="s">
        <v>0</v>
      </c>
      <c r="B15" s="9">
        <v>1</v>
      </c>
      <c r="C15" s="5" t="s">
        <v>2</v>
      </c>
    </row>
    <row r="16" spans="1:3" x14ac:dyDescent="0.45">
      <c r="A16" s="5" t="s">
        <v>1</v>
      </c>
      <c r="B16" s="9">
        <v>1</v>
      </c>
      <c r="C16" s="5" t="s">
        <v>2</v>
      </c>
    </row>
    <row r="17" spans="1:7" x14ac:dyDescent="0.45">
      <c r="A17" s="5" t="s">
        <v>0</v>
      </c>
      <c r="B17" s="10">
        <f>B15/1.19</f>
        <v>0.84033613445378152</v>
      </c>
      <c r="C17" s="5" t="s">
        <v>3</v>
      </c>
    </row>
    <row r="18" spans="1:7" x14ac:dyDescent="0.45">
      <c r="A18" s="5" t="s">
        <v>1</v>
      </c>
      <c r="B18" s="10">
        <f>B16/1.19</f>
        <v>0.84033613445378152</v>
      </c>
      <c r="C18" s="5" t="s">
        <v>3</v>
      </c>
    </row>
    <row r="20" spans="1:7" ht="13.9" x14ac:dyDescent="0.45">
      <c r="A20" s="8" t="s">
        <v>20</v>
      </c>
    </row>
    <row r="21" spans="1:7" ht="13.15" x14ac:dyDescent="0.45">
      <c r="A21" s="5" t="s">
        <v>4</v>
      </c>
      <c r="B21" s="10">
        <f>B17+F22+F23*0.5</f>
        <v>1.365546218487395</v>
      </c>
      <c r="C21" s="5" t="s">
        <v>3</v>
      </c>
      <c r="E21" s="11" t="s">
        <v>7</v>
      </c>
    </row>
    <row r="22" spans="1:7" x14ac:dyDescent="0.45">
      <c r="E22" s="5" t="s">
        <v>5</v>
      </c>
      <c r="F22" s="10">
        <f>B17*0.25</f>
        <v>0.21008403361344538</v>
      </c>
      <c r="G22" s="5" t="s">
        <v>3</v>
      </c>
    </row>
    <row r="23" spans="1:7" ht="13.9" x14ac:dyDescent="0.45">
      <c r="A23" s="8" t="s">
        <v>29</v>
      </c>
      <c r="E23" s="5" t="s">
        <v>6</v>
      </c>
      <c r="F23" s="10">
        <f>B18-F22</f>
        <v>0.63025210084033612</v>
      </c>
      <c r="G23" s="5" t="s">
        <v>3</v>
      </c>
    </row>
    <row r="24" spans="1:7" ht="13.15" x14ac:dyDescent="0.45">
      <c r="A24" s="11" t="s">
        <v>43</v>
      </c>
    </row>
    <row r="25" spans="1:7" x14ac:dyDescent="0.45">
      <c r="A25" s="5" t="s">
        <v>10</v>
      </c>
      <c r="B25" s="12" t="s">
        <v>12</v>
      </c>
    </row>
    <row r="26" spans="1:7" x14ac:dyDescent="0.45">
      <c r="A26" s="5" t="s">
        <v>25</v>
      </c>
      <c r="B26" s="13" t="s">
        <v>26</v>
      </c>
    </row>
    <row r="27" spans="1:7" x14ac:dyDescent="0.45">
      <c r="A27" s="5" t="s">
        <v>11</v>
      </c>
      <c r="B27" s="14">
        <v>10000</v>
      </c>
      <c r="C27" s="5" t="s">
        <v>9</v>
      </c>
    </row>
    <row r="28" spans="1:7" x14ac:dyDescent="0.45">
      <c r="B28" s="10"/>
    </row>
    <row r="29" spans="1:7" ht="13.15" x14ac:dyDescent="0.45">
      <c r="A29" s="11" t="s">
        <v>27</v>
      </c>
      <c r="B29" s="10" t="s">
        <v>41</v>
      </c>
      <c r="C29" s="15" t="s">
        <v>40</v>
      </c>
    </row>
    <row r="30" spans="1:7" x14ac:dyDescent="0.45">
      <c r="A30" s="5" t="s">
        <v>30</v>
      </c>
      <c r="B30" s="17">
        <v>0.02</v>
      </c>
      <c r="C30" s="20">
        <v>0.02</v>
      </c>
    </row>
    <row r="31" spans="1:7" x14ac:dyDescent="0.45">
      <c r="A31" s="5" t="s">
        <v>31</v>
      </c>
      <c r="B31" s="17">
        <v>7.0000000000000007E-2</v>
      </c>
      <c r="C31" s="20">
        <v>7.0000000000000007E-2</v>
      </c>
    </row>
    <row r="32" spans="1:7" x14ac:dyDescent="0.45">
      <c r="A32" s="5" t="s">
        <v>32</v>
      </c>
      <c r="B32" s="17">
        <v>0.15</v>
      </c>
      <c r="C32" s="20">
        <v>0.15</v>
      </c>
    </row>
    <row r="33" spans="1:3" x14ac:dyDescent="0.45">
      <c r="A33" s="5" t="s">
        <v>33</v>
      </c>
      <c r="B33" s="17">
        <v>0.03</v>
      </c>
      <c r="C33" s="20">
        <v>0.03</v>
      </c>
    </row>
    <row r="34" spans="1:3" x14ac:dyDescent="0.45">
      <c r="A34" s="5" t="s">
        <v>34</v>
      </c>
      <c r="B34" s="17">
        <v>0.25</v>
      </c>
      <c r="C34" s="20">
        <v>0.25</v>
      </c>
    </row>
    <row r="35" spans="1:3" x14ac:dyDescent="0.45">
      <c r="A35" s="5" t="s">
        <v>35</v>
      </c>
      <c r="B35" s="17">
        <v>0.1</v>
      </c>
      <c r="C35" s="20">
        <v>0.1</v>
      </c>
    </row>
    <row r="36" spans="1:3" x14ac:dyDescent="0.45">
      <c r="A36" s="5" t="s">
        <v>36</v>
      </c>
      <c r="B36" s="17">
        <v>0.04</v>
      </c>
      <c r="C36" s="20">
        <v>0.04</v>
      </c>
    </row>
    <row r="37" spans="1:3" x14ac:dyDescent="0.45">
      <c r="A37" s="5" t="s">
        <v>38</v>
      </c>
      <c r="B37" s="17">
        <v>0.32</v>
      </c>
      <c r="C37" s="20">
        <v>0.32</v>
      </c>
    </row>
    <row r="38" spans="1:3" x14ac:dyDescent="0.45">
      <c r="A38" s="5" t="s">
        <v>39</v>
      </c>
      <c r="B38" s="17">
        <v>0.02</v>
      </c>
      <c r="C38" s="20">
        <v>0.02</v>
      </c>
    </row>
    <row r="39" spans="1:3" ht="13.15" x14ac:dyDescent="0.45">
      <c r="A39" s="11" t="s">
        <v>42</v>
      </c>
      <c r="B39" s="18">
        <f>SUM(B30:B38)</f>
        <v>1</v>
      </c>
      <c r="C39" s="18">
        <f>SUM(C30:C38)</f>
        <v>1</v>
      </c>
    </row>
    <row r="40" spans="1:3" s="11" customFormat="1" ht="13.15" x14ac:dyDescent="0.45">
      <c r="A40" s="5"/>
      <c r="B40" s="10"/>
      <c r="C40" s="10"/>
    </row>
    <row r="41" spans="1:3" ht="69.75" customHeight="1" x14ac:dyDescent="0.45">
      <c r="A41" s="29" t="s">
        <v>44</v>
      </c>
      <c r="B41" s="29"/>
      <c r="C41" s="29"/>
    </row>
    <row r="42" spans="1:3" x14ac:dyDescent="0.45">
      <c r="A42" s="4"/>
      <c r="B42" s="4"/>
      <c r="C42" s="4"/>
    </row>
    <row r="43" spans="1:3" x14ac:dyDescent="0.45">
      <c r="A43" s="5" t="s">
        <v>57</v>
      </c>
      <c r="B43" s="10">
        <f>B27*C39</f>
        <v>10000</v>
      </c>
      <c r="C43" s="5" t="s">
        <v>9</v>
      </c>
    </row>
    <row r="44" spans="1:3" x14ac:dyDescent="0.45">
      <c r="A44" s="5" t="s">
        <v>58</v>
      </c>
      <c r="B44" s="19">
        <v>0</v>
      </c>
    </row>
    <row r="45" spans="1:3" x14ac:dyDescent="0.45">
      <c r="A45" s="5" t="s">
        <v>59</v>
      </c>
      <c r="B45" s="19">
        <v>0</v>
      </c>
    </row>
    <row r="46" spans="1:3" ht="13.15" x14ac:dyDescent="0.45">
      <c r="A46" s="11" t="s">
        <v>60</v>
      </c>
      <c r="B46" s="16">
        <f>B43+(B43*B44)+(B43*B45)</f>
        <v>10000</v>
      </c>
      <c r="C46" s="11" t="s">
        <v>9</v>
      </c>
    </row>
    <row r="47" spans="1:3" x14ac:dyDescent="0.45">
      <c r="B47" s="10"/>
    </row>
    <row r="48" spans="1:3" ht="13.15" x14ac:dyDescent="0.45">
      <c r="A48" s="11" t="s">
        <v>55</v>
      </c>
    </row>
    <row r="49" spans="1:3" x14ac:dyDescent="0.45">
      <c r="A49" s="5" t="s">
        <v>45</v>
      </c>
    </row>
    <row r="50" spans="1:3" ht="38.25" x14ac:dyDescent="0.45">
      <c r="A50" s="21" t="s">
        <v>54</v>
      </c>
      <c r="B50" s="14">
        <v>10000</v>
      </c>
      <c r="C50" s="5" t="s">
        <v>9</v>
      </c>
    </row>
    <row r="51" spans="1:3" x14ac:dyDescent="0.45">
      <c r="A51" s="5" t="s">
        <v>46</v>
      </c>
    </row>
    <row r="52" spans="1:3" ht="38.25" x14ac:dyDescent="0.45">
      <c r="A52" s="21" t="s">
        <v>54</v>
      </c>
      <c r="B52" s="14">
        <v>10000</v>
      </c>
      <c r="C52" s="5" t="s">
        <v>9</v>
      </c>
    </row>
    <row r="53" spans="1:3" x14ac:dyDescent="0.45">
      <c r="A53" s="5" t="s">
        <v>47</v>
      </c>
    </row>
    <row r="54" spans="1:3" ht="38.25" x14ac:dyDescent="0.45">
      <c r="A54" s="21" t="s">
        <v>54</v>
      </c>
      <c r="B54" s="14">
        <v>10000</v>
      </c>
      <c r="C54" s="5" t="s">
        <v>9</v>
      </c>
    </row>
    <row r="55" spans="1:3" x14ac:dyDescent="0.45">
      <c r="A55" s="5" t="s">
        <v>48</v>
      </c>
    </row>
    <row r="56" spans="1:3" ht="38.25" x14ac:dyDescent="0.45">
      <c r="A56" s="21" t="s">
        <v>54</v>
      </c>
      <c r="B56" s="14">
        <v>10000</v>
      </c>
      <c r="C56" s="5" t="s">
        <v>9</v>
      </c>
    </row>
    <row r="57" spans="1:3" x14ac:dyDescent="0.45">
      <c r="A57" s="5" t="s">
        <v>49</v>
      </c>
    </row>
    <row r="58" spans="1:3" ht="38.25" x14ac:dyDescent="0.45">
      <c r="A58" s="21" t="s">
        <v>54</v>
      </c>
      <c r="B58" s="14">
        <v>10000</v>
      </c>
      <c r="C58" s="5" t="s">
        <v>9</v>
      </c>
    </row>
    <row r="59" spans="1:3" x14ac:dyDescent="0.45">
      <c r="A59" s="5" t="s">
        <v>52</v>
      </c>
    </row>
    <row r="60" spans="1:3" ht="38.25" x14ac:dyDescent="0.45">
      <c r="A60" s="21" t="s">
        <v>54</v>
      </c>
      <c r="B60" s="14">
        <v>10000</v>
      </c>
      <c r="C60" s="5" t="s">
        <v>9</v>
      </c>
    </row>
    <row r="61" spans="1:3" x14ac:dyDescent="0.45">
      <c r="A61" s="5" t="s">
        <v>50</v>
      </c>
    </row>
    <row r="62" spans="1:3" ht="38.25" x14ac:dyDescent="0.45">
      <c r="A62" s="21" t="s">
        <v>54</v>
      </c>
      <c r="B62" s="14">
        <v>10000</v>
      </c>
      <c r="C62" s="5" t="s">
        <v>9</v>
      </c>
    </row>
    <row r="63" spans="1:3" x14ac:dyDescent="0.45">
      <c r="A63" s="5" t="s">
        <v>37</v>
      </c>
    </row>
    <row r="64" spans="1:3" ht="38.25" x14ac:dyDescent="0.45">
      <c r="A64" s="21" t="s">
        <v>54</v>
      </c>
      <c r="B64" s="14">
        <v>10000</v>
      </c>
      <c r="C64" s="5" t="s">
        <v>9</v>
      </c>
    </row>
    <row r="65" spans="1:3" x14ac:dyDescent="0.45">
      <c r="A65" s="5" t="s">
        <v>51</v>
      </c>
    </row>
    <row r="66" spans="1:3" ht="38.25" x14ac:dyDescent="0.45">
      <c r="A66" s="21" t="s">
        <v>54</v>
      </c>
      <c r="B66" s="14">
        <v>10000</v>
      </c>
      <c r="C66" s="5" t="s">
        <v>9</v>
      </c>
    </row>
    <row r="67" spans="1:3" ht="13.15" x14ac:dyDescent="0.45">
      <c r="A67" s="11" t="s">
        <v>53</v>
      </c>
      <c r="B67" s="16">
        <f>SUM(B50:B66)</f>
        <v>90000</v>
      </c>
      <c r="C67" s="11" t="s">
        <v>9</v>
      </c>
    </row>
    <row r="68" spans="1:3" s="11" customFormat="1" ht="13.15" x14ac:dyDescent="0.45">
      <c r="B68" s="16"/>
    </row>
    <row r="69" spans="1:3" s="11" customFormat="1" ht="13.15" x14ac:dyDescent="0.45">
      <c r="A69" s="11" t="s">
        <v>63</v>
      </c>
      <c r="B69" s="16"/>
    </row>
    <row r="70" spans="1:3" s="11" customFormat="1" ht="13.15" x14ac:dyDescent="0.45">
      <c r="A70" s="5" t="s">
        <v>64</v>
      </c>
      <c r="B70" s="14">
        <v>100</v>
      </c>
      <c r="C70" s="5" t="s">
        <v>9</v>
      </c>
    </row>
    <row r="71" spans="1:3" s="11" customFormat="1" ht="13.15" x14ac:dyDescent="0.45">
      <c r="A71" s="5" t="s">
        <v>65</v>
      </c>
      <c r="B71" s="14">
        <v>100</v>
      </c>
      <c r="C71" s="5" t="s">
        <v>9</v>
      </c>
    </row>
    <row r="72" spans="1:3" s="11" customFormat="1" ht="13.15" x14ac:dyDescent="0.45">
      <c r="A72" s="5" t="s">
        <v>66</v>
      </c>
      <c r="B72" s="14">
        <v>100</v>
      </c>
      <c r="C72" s="5" t="s">
        <v>9</v>
      </c>
    </row>
    <row r="73" spans="1:3" s="11" customFormat="1" ht="13.15" x14ac:dyDescent="0.45">
      <c r="A73" s="5"/>
      <c r="B73" s="10"/>
      <c r="C73" s="5"/>
    </row>
    <row r="74" spans="1:3" s="11" customFormat="1" ht="13.15" x14ac:dyDescent="0.45">
      <c r="A74" s="11" t="s">
        <v>68</v>
      </c>
      <c r="B74" s="19">
        <v>0.05</v>
      </c>
      <c r="C74" s="5"/>
    </row>
    <row r="75" spans="1:3" s="11" customFormat="1" ht="13.15" x14ac:dyDescent="0.45">
      <c r="A75" s="5"/>
      <c r="B75" s="5"/>
      <c r="C75" s="5"/>
    </row>
    <row r="76" spans="1:3" ht="13.9" x14ac:dyDescent="0.45">
      <c r="A76" s="8" t="s">
        <v>56</v>
      </c>
    </row>
    <row r="77" spans="1:3" x14ac:dyDescent="0.45">
      <c r="A77" s="5" t="s">
        <v>62</v>
      </c>
      <c r="B77" s="10">
        <f>B46</f>
        <v>10000</v>
      </c>
      <c r="C77" s="5" t="s">
        <v>9</v>
      </c>
    </row>
    <row r="78" spans="1:3" x14ac:dyDescent="0.45">
      <c r="A78" s="5" t="s">
        <v>61</v>
      </c>
      <c r="B78" s="10">
        <f>B67</f>
        <v>90000</v>
      </c>
      <c r="C78" s="5" t="s">
        <v>9</v>
      </c>
    </row>
    <row r="79" spans="1:3" x14ac:dyDescent="0.45">
      <c r="A79" s="5" t="s">
        <v>67</v>
      </c>
      <c r="B79" s="10">
        <f>50*B70+50*B71+50*B72</f>
        <v>15000</v>
      </c>
      <c r="C79" s="5" t="s">
        <v>9</v>
      </c>
    </row>
    <row r="80" spans="1:3" ht="13.15" x14ac:dyDescent="0.45">
      <c r="A80" s="11" t="s">
        <v>71</v>
      </c>
      <c r="B80" s="16">
        <f>SUM(B77:B79)</f>
        <v>115000</v>
      </c>
      <c r="C80" s="11" t="s">
        <v>9</v>
      </c>
    </row>
    <row r="81" spans="1:3" x14ac:dyDescent="0.45">
      <c r="A81" s="5" t="s">
        <v>68</v>
      </c>
      <c r="B81" s="10">
        <f>B80*B74</f>
        <v>5750</v>
      </c>
      <c r="C81" s="5" t="s">
        <v>9</v>
      </c>
    </row>
    <row r="82" spans="1:3" ht="13.15" x14ac:dyDescent="0.45">
      <c r="A82" s="11" t="s">
        <v>69</v>
      </c>
      <c r="B82" s="16">
        <f>SUM(B80:B81)</f>
        <v>120750</v>
      </c>
      <c r="C82" s="11" t="s">
        <v>9</v>
      </c>
    </row>
    <row r="83" spans="1:3" x14ac:dyDescent="0.45">
      <c r="A83" s="5" t="s">
        <v>70</v>
      </c>
      <c r="B83" s="10">
        <f>B82*0.19</f>
        <v>22942.5</v>
      </c>
      <c r="C83" s="5" t="s">
        <v>8</v>
      </c>
    </row>
    <row r="84" spans="1:3" ht="13.9" x14ac:dyDescent="0.45">
      <c r="A84" s="22" t="s">
        <v>72</v>
      </c>
      <c r="B84" s="23">
        <f>SUM(B82:B83)</f>
        <v>143692.5</v>
      </c>
      <c r="C84" s="22" t="s">
        <v>17</v>
      </c>
    </row>
    <row r="85" spans="1:3" s="22" customFormat="1" ht="13.9" x14ac:dyDescent="0.45">
      <c r="A85" s="5"/>
      <c r="B85" s="10"/>
      <c r="C85" s="5"/>
    </row>
    <row r="86" spans="1:3" x14ac:dyDescent="0.45">
      <c r="B86" s="10"/>
    </row>
    <row r="87" spans="1:3" x14ac:dyDescent="0.45">
      <c r="B87" s="10"/>
    </row>
    <row r="88" spans="1:3" x14ac:dyDescent="0.45">
      <c r="B88" s="10"/>
    </row>
  </sheetData>
  <mergeCells count="3">
    <mergeCell ref="A1:C1"/>
    <mergeCell ref="A3:C3"/>
    <mergeCell ref="A41:C41"/>
  </mergeCells>
  <pageMargins left="0.70866141732283472" right="0.70866141732283472" top="1.2204724409448819" bottom="0.74803149606299213" header="0.31496062992125984" footer="0.31496062992125984"/>
  <pageSetup paperSize="9" scale="58" fitToHeight="0" orientation="portrait" r:id="rId1"/>
  <headerFooter>
    <oddHeader>&amp;R&amp;G</oddHeader>
    <oddFooter>&amp;L&amp;"Arial,Standard"&amp;8Stand: &amp;D&amp;R&amp;"Arial,Standard"&amp;8Seite &amp;P/&amp;N</oddFooter>
  </headerFooter>
  <rowBreaks count="2" manualBreakCount="2">
    <brk id="42" max="2" man="1"/>
    <brk id="64" max="2"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Einführung</vt:lpstr>
      <vt:lpstr>Objektplanung Gebäude §34 HOAI</vt:lpstr>
      <vt:lpstr>Einführung!Druckbereich</vt:lpstr>
      <vt:lpstr>'Objektplanung Gebäude §34 HOAI'!Druckbereich</vt:lpstr>
      <vt:lpstr>'Objektplanung Gebäude §34 HOAI'!Drucktitel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Dern, Christine (AKNW)</dc:creator>
  <cp:lastModifiedBy>Dern, Christine (AKNW)</cp:lastModifiedBy>
  <cp:lastPrinted>2024-02-15T13:25:41Z</cp:lastPrinted>
  <dcterms:created xsi:type="dcterms:W3CDTF">2015-06-05T18:19:34Z</dcterms:created>
  <dcterms:modified xsi:type="dcterms:W3CDTF">2024-02-15T13:25:57Z</dcterms:modified>
</cp:coreProperties>
</file>